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на сайт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G24" i="1" s="1"/>
  <c r="F13" i="1"/>
  <c r="G81" i="1" l="1"/>
  <c r="L81" i="1"/>
  <c r="L196" i="1" s="1"/>
  <c r="F157" i="1"/>
  <c r="I176" i="1"/>
  <c r="F176" i="1"/>
  <c r="H157" i="1"/>
  <c r="F81" i="1"/>
  <c r="J81" i="1"/>
  <c r="H138" i="1"/>
  <c r="G157" i="1"/>
  <c r="G195" i="1"/>
  <c r="F195" i="1"/>
  <c r="G138" i="1"/>
  <c r="G119" i="1"/>
  <c r="I81" i="1"/>
  <c r="J62" i="1"/>
  <c r="G43" i="1"/>
  <c r="F43" i="1"/>
  <c r="H24" i="1"/>
  <c r="J176" i="1"/>
  <c r="H100" i="1"/>
  <c r="J195" i="1"/>
  <c r="I119" i="1"/>
  <c r="F62" i="1"/>
  <c r="H119" i="1"/>
  <c r="F24" i="1"/>
  <c r="H196" i="1" l="1"/>
  <c r="J196" i="1"/>
  <c r="I196" i="1"/>
  <c r="G196" i="1"/>
  <c r="F196" i="1"/>
</calcChain>
</file>

<file path=xl/sharedStrings.xml><?xml version="1.0" encoding="utf-8"?>
<sst xmlns="http://schemas.openxmlformats.org/spreadsheetml/2006/main" count="280" uniqueCount="98">
  <si>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</si>
  <si>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</si>
  <si>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</si>
  <si>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</si>
  <si>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</si>
  <si>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</si>
  <si>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</si>
  <si>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</si>
  <si>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</si>
  <si>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</si>
  <si>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</si>
  <si>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</si>
  <si>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</si>
  <si>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</si>
  <si>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</si>
  <si>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</si>
  <si>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</si>
  <si>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</si>
  <si>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</si>
  <si>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</si>
  <si>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</si>
  <si>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</si>
  <si>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</si>
  <si>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</si>
  <si>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</si>
  <si>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</si>
  <si>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</si>
  <si>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</si>
  <si>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</si>
  <si>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</si>
  <si>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</si>
  <si>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</si>
  <si>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</si>
  <si>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</si>
  <si>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</si>
  <si>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</si>
  <si>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</si>
  <si>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</si>
  <si>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</si>
  <si>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54-24к</t>
  </si>
  <si>
    <t>пром</t>
  </si>
  <si>
    <t>хлеб пшеничный</t>
  </si>
  <si>
    <t>чай с сахаром</t>
  </si>
  <si>
    <t>Масло сливочное (порциями)</t>
  </si>
  <si>
    <t>МКОУ "ООШ д.Китерня"</t>
  </si>
  <si>
    <t>директор</t>
  </si>
  <si>
    <t>Бурыкина Г.В.</t>
  </si>
  <si>
    <t>54-34з</t>
  </si>
  <si>
    <t>54-6г</t>
  </si>
  <si>
    <t>молоко сгущенное с сахаром</t>
  </si>
  <si>
    <t>сладкое</t>
  </si>
  <si>
    <t>каша жидкая молочная овсянная</t>
  </si>
  <si>
    <t>54-22К</t>
  </si>
  <si>
    <t>кофейный напиток с молоком</t>
  </si>
  <si>
    <t>54-23ГН</t>
  </si>
  <si>
    <t>сыр твердых сортов</t>
  </si>
  <si>
    <t>54-1З</t>
  </si>
  <si>
    <t>53-19З</t>
  </si>
  <si>
    <t>картофельное пюре</t>
  </si>
  <si>
    <t>котлета Домашняя</t>
  </si>
  <si>
    <t>54-11Г</t>
  </si>
  <si>
    <t>п/ф</t>
  </si>
  <si>
    <t>компот из смеси сухофруктов</t>
  </si>
  <si>
    <t>54-1ХН</t>
  </si>
  <si>
    <t>салат из свеклы отварной</t>
  </si>
  <si>
    <t>54-13З</t>
  </si>
  <si>
    <t>макароны отварные</t>
  </si>
  <si>
    <t>54-1Г</t>
  </si>
  <si>
    <t>тефтели  Натуральные</t>
  </si>
  <si>
    <t>кисель из вишни</t>
  </si>
  <si>
    <t>54-22ХН</t>
  </si>
  <si>
    <t>салат из белокачанной капусты с помидорами и огурцами</t>
  </si>
  <si>
    <t>54-6З</t>
  </si>
  <si>
    <t>салат из моркови и яблок</t>
  </si>
  <si>
    <t>54-11З</t>
  </si>
  <si>
    <t>плов с курицей</t>
  </si>
  <si>
    <t>54-12М</t>
  </si>
  <si>
    <t>54-45г</t>
  </si>
  <si>
    <t>йогурт 2,5%</t>
  </si>
  <si>
    <t>вареники</t>
  </si>
  <si>
    <t>какао с молоком</t>
  </si>
  <si>
    <t>54-21гн</t>
  </si>
  <si>
    <t>банан</t>
  </si>
  <si>
    <t>каша жидкая молочная пшенная</t>
  </si>
  <si>
    <t>кисель из апельсинов</t>
  </si>
  <si>
    <t>54-20хн</t>
  </si>
  <si>
    <t>апельсин</t>
  </si>
  <si>
    <t>рис отварной</t>
  </si>
  <si>
    <t>рыба тушеная в томате с овощами (минтай)</t>
  </si>
  <si>
    <t>54-11р</t>
  </si>
  <si>
    <t>каша гречневая рассыпчатая</t>
  </si>
  <si>
    <t>54-4</t>
  </si>
  <si>
    <t>капуста тушеная с мясом птицы</t>
  </si>
  <si>
    <t>54-27м</t>
  </si>
  <si>
    <t>салат картофельный с морковью и зеленым горошком</t>
  </si>
  <si>
    <t>борщ с капустой и картофелем</t>
  </si>
  <si>
    <t>54-22с</t>
  </si>
  <si>
    <t>блины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</si>
</sst>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activeCell="J3" sqref="J3"/>
      <selection pane="topRight"/>
      <selection pane="bottomLeft"/>
      <selection pane="bottomRight" activeCell="N182" sqref="N182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5" t="s">
        <v>44</v>
      </c>
      <c r="D1" s="56"/>
      <c r="E1" s="56"/>
      <c r="F1" s="3" t="s">
        <v>1</v>
      </c>
      <c r="G1" s="1" t="s">
        <v>2</v>
      </c>
      <c r="H1" s="51" t="s">
        <v>45</v>
      </c>
      <c r="I1" s="51"/>
      <c r="J1" s="51"/>
      <c r="K1" s="51"/>
    </row>
    <row r="2" spans="1:12" ht="18" x14ac:dyDescent="0.2">
      <c r="A2" s="4" t="s">
        <v>3</v>
      </c>
      <c r="C2" s="1"/>
      <c r="G2" s="1" t="s">
        <v>4</v>
      </c>
      <c r="H2" s="51" t="s">
        <v>46</v>
      </c>
      <c r="I2" s="51"/>
      <c r="J2" s="51"/>
      <c r="K2" s="51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51</v>
      </c>
      <c r="F6" s="21">
        <v>200</v>
      </c>
      <c r="G6" s="21">
        <v>6.8</v>
      </c>
      <c r="H6" s="21">
        <v>7.4</v>
      </c>
      <c r="I6" s="21">
        <v>24.6</v>
      </c>
      <c r="J6" s="21">
        <v>192.7</v>
      </c>
      <c r="K6" s="22" t="s">
        <v>52</v>
      </c>
      <c r="L6" s="21">
        <v>26.5</v>
      </c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 t="s">
        <v>53</v>
      </c>
      <c r="F8" s="28">
        <v>200</v>
      </c>
      <c r="G8" s="28">
        <v>3.9</v>
      </c>
      <c r="H8" s="28">
        <v>2.9</v>
      </c>
      <c r="I8" s="28">
        <v>11.2</v>
      </c>
      <c r="J8" s="28">
        <v>86</v>
      </c>
      <c r="K8" s="29" t="s">
        <v>54</v>
      </c>
      <c r="L8" s="28">
        <v>15.24</v>
      </c>
    </row>
    <row r="9" spans="1:12" ht="15" x14ac:dyDescent="0.25">
      <c r="A9" s="23"/>
      <c r="B9" s="24"/>
      <c r="C9" s="25"/>
      <c r="D9" s="30" t="s">
        <v>26</v>
      </c>
      <c r="E9" s="27" t="s">
        <v>41</v>
      </c>
      <c r="F9" s="28">
        <v>60</v>
      </c>
      <c r="G9" s="28">
        <v>4.5999999999999996</v>
      </c>
      <c r="H9" s="28">
        <v>0.5</v>
      </c>
      <c r="I9" s="28">
        <v>29.5</v>
      </c>
      <c r="J9" s="28">
        <v>140.6</v>
      </c>
      <c r="K9" s="29" t="s">
        <v>40</v>
      </c>
      <c r="L9" s="28">
        <v>8</v>
      </c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 t="s">
        <v>55</v>
      </c>
      <c r="F11" s="28">
        <v>30</v>
      </c>
      <c r="G11" s="28">
        <v>7</v>
      </c>
      <c r="H11" s="28">
        <v>8.9</v>
      </c>
      <c r="I11" s="28">
        <v>0</v>
      </c>
      <c r="J11" s="28">
        <v>107.5</v>
      </c>
      <c r="K11" s="29" t="s">
        <v>56</v>
      </c>
      <c r="L11" s="28">
        <v>24</v>
      </c>
    </row>
    <row r="12" spans="1:12" ht="15" x14ac:dyDescent="0.25">
      <c r="A12" s="23"/>
      <c r="B12" s="24"/>
      <c r="C12" s="25"/>
      <c r="D12" s="26"/>
      <c r="E12" s="27" t="s">
        <v>43</v>
      </c>
      <c r="F12" s="28">
        <v>10</v>
      </c>
      <c r="G12" s="28">
        <v>0.1</v>
      </c>
      <c r="H12" s="28">
        <v>7.3</v>
      </c>
      <c r="I12" s="28">
        <v>0.1</v>
      </c>
      <c r="J12" s="28">
        <v>66.099999999999994</v>
      </c>
      <c r="K12" s="29" t="s">
        <v>57</v>
      </c>
      <c r="L12" s="28">
        <v>6.5</v>
      </c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500</v>
      </c>
      <c r="G13" s="36">
        <f>SUM(G6:G12)</f>
        <v>22.4</v>
      </c>
      <c r="H13" s="36">
        <f>SUM(H6:H12)</f>
        <v>27.000000000000004</v>
      </c>
      <c r="I13" s="36">
        <f>SUM(I6:I12)</f>
        <v>65.399999999999991</v>
      </c>
      <c r="J13" s="36">
        <f>SUM(J6:J12)</f>
        <v>592.9</v>
      </c>
      <c r="K13" s="37"/>
      <c r="L13" s="36">
        <f>SUM(L6:L12)</f>
        <v>80.240000000000009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x14ac:dyDescent="0.2">
      <c r="A24" s="41">
        <f>A6</f>
        <v>1</v>
      </c>
      <c r="B24" s="42">
        <f>B6</f>
        <v>1</v>
      </c>
      <c r="C24" s="52" t="s">
        <v>37</v>
      </c>
      <c r="D24" s="53"/>
      <c r="E24" s="43"/>
      <c r="F24" s="44">
        <f>F13+F23</f>
        <v>500</v>
      </c>
      <c r="G24" s="44">
        <f>G13+G23</f>
        <v>22.4</v>
      </c>
      <c r="H24" s="44">
        <f>H13+H23</f>
        <v>27.000000000000004</v>
      </c>
      <c r="I24" s="44">
        <f>I13+I23</f>
        <v>65.399999999999991</v>
      </c>
      <c r="J24" s="44">
        <f>J13+J23</f>
        <v>592.9</v>
      </c>
      <c r="K24" s="44"/>
      <c r="L24" s="44">
        <f>L13+L23</f>
        <v>80.240000000000009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58</v>
      </c>
      <c r="F25" s="21">
        <v>150</v>
      </c>
      <c r="G25" s="21">
        <v>3.1</v>
      </c>
      <c r="H25" s="21">
        <v>5.3</v>
      </c>
      <c r="I25" s="21">
        <v>19.8</v>
      </c>
      <c r="J25" s="21">
        <v>139.4</v>
      </c>
      <c r="K25" s="22" t="s">
        <v>60</v>
      </c>
      <c r="L25" s="21">
        <v>20.239999999999998</v>
      </c>
    </row>
    <row r="26" spans="1:12" ht="15" x14ac:dyDescent="0.25">
      <c r="A26" s="45"/>
      <c r="B26" s="24"/>
      <c r="C26" s="25"/>
      <c r="D26" s="26"/>
      <c r="E26" s="27" t="s">
        <v>59</v>
      </c>
      <c r="F26" s="28">
        <v>100</v>
      </c>
      <c r="G26" s="28">
        <v>15.2</v>
      </c>
      <c r="H26" s="28">
        <v>14.4</v>
      </c>
      <c r="I26" s="28">
        <v>8.9</v>
      </c>
      <c r="J26" s="28">
        <v>226.6</v>
      </c>
      <c r="K26" s="29" t="s">
        <v>61</v>
      </c>
      <c r="L26" s="28">
        <v>38</v>
      </c>
    </row>
    <row r="27" spans="1:12" ht="15" x14ac:dyDescent="0.25">
      <c r="A27" s="45"/>
      <c r="B27" s="24"/>
      <c r="C27" s="25"/>
      <c r="D27" s="30" t="s">
        <v>25</v>
      </c>
      <c r="E27" s="27" t="s">
        <v>62</v>
      </c>
      <c r="F27" s="28">
        <v>200</v>
      </c>
      <c r="G27" s="28">
        <v>0.5</v>
      </c>
      <c r="H27" s="28">
        <v>0</v>
      </c>
      <c r="I27" s="28">
        <v>19.8</v>
      </c>
      <c r="J27" s="28">
        <v>81</v>
      </c>
      <c r="K27" s="29" t="s">
        <v>63</v>
      </c>
      <c r="L27" s="28">
        <v>7</v>
      </c>
    </row>
    <row r="28" spans="1:12" ht="15" x14ac:dyDescent="0.25">
      <c r="A28" s="45"/>
      <c r="B28" s="24"/>
      <c r="C28" s="25"/>
      <c r="D28" s="30" t="s">
        <v>26</v>
      </c>
      <c r="E28" s="27" t="s">
        <v>41</v>
      </c>
      <c r="F28" s="28">
        <v>60</v>
      </c>
      <c r="G28" s="28">
        <v>4.5999999999999996</v>
      </c>
      <c r="H28" s="28">
        <v>0.5</v>
      </c>
      <c r="I28" s="28">
        <v>29.5</v>
      </c>
      <c r="J28" s="28">
        <v>140.6</v>
      </c>
      <c r="K28" s="29" t="s">
        <v>40</v>
      </c>
      <c r="L28" s="28">
        <v>8</v>
      </c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/>
      <c r="E30" s="27" t="s">
        <v>64</v>
      </c>
      <c r="F30" s="28">
        <v>60</v>
      </c>
      <c r="G30" s="28">
        <v>0.8</v>
      </c>
      <c r="H30" s="28">
        <v>2.7</v>
      </c>
      <c r="I30" s="28">
        <v>4.5999999999999996</v>
      </c>
      <c r="J30" s="28">
        <v>45.7</v>
      </c>
      <c r="K30" s="29" t="s">
        <v>65</v>
      </c>
      <c r="L30" s="28">
        <v>7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570</v>
      </c>
      <c r="G32" s="36">
        <f>SUM(G25:G31)</f>
        <v>24.2</v>
      </c>
      <c r="H32" s="36">
        <f>SUM(H25:H31)</f>
        <v>22.9</v>
      </c>
      <c r="I32" s="36">
        <f>SUM(I25:I31)</f>
        <v>82.6</v>
      </c>
      <c r="J32" s="36">
        <f>SUM(J25:J31)</f>
        <v>633.30000000000007</v>
      </c>
      <c r="K32" s="37"/>
      <c r="L32" s="36">
        <f>SUM(L25:L31)</f>
        <v>80.239999999999995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52" t="s">
        <v>37</v>
      </c>
      <c r="D43" s="53"/>
      <c r="E43" s="43"/>
      <c r="F43" s="44">
        <f>F32+F42</f>
        <v>570</v>
      </c>
      <c r="G43" s="44">
        <f>G32+G42</f>
        <v>24.2</v>
      </c>
      <c r="H43" s="44">
        <f>H32+H42</f>
        <v>22.9</v>
      </c>
      <c r="I43" s="44">
        <f>I32+I42</f>
        <v>82.6</v>
      </c>
      <c r="J43" s="44">
        <f>J32+J42</f>
        <v>633.30000000000007</v>
      </c>
      <c r="K43" s="44"/>
      <c r="L43" s="44">
        <f>L32+L42</f>
        <v>80.239999999999995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66</v>
      </c>
      <c r="F44" s="21">
        <v>150</v>
      </c>
      <c r="G44" s="21">
        <v>5.3</v>
      </c>
      <c r="H44" s="21">
        <v>4.9000000000000004</v>
      </c>
      <c r="I44" s="21">
        <v>32.799999999999997</v>
      </c>
      <c r="J44" s="21">
        <v>196.8</v>
      </c>
      <c r="K44" s="22" t="s">
        <v>67</v>
      </c>
      <c r="L44" s="21">
        <v>15.34</v>
      </c>
    </row>
    <row r="45" spans="1:12" ht="15" x14ac:dyDescent="0.25">
      <c r="A45" s="23"/>
      <c r="B45" s="24"/>
      <c r="C45" s="25"/>
      <c r="D45" s="26"/>
      <c r="E45" s="27" t="s">
        <v>68</v>
      </c>
      <c r="F45" s="28">
        <v>65</v>
      </c>
      <c r="G45" s="28">
        <v>8</v>
      </c>
      <c r="H45" s="28">
        <v>6.5</v>
      </c>
      <c r="I45" s="28">
        <v>4.7</v>
      </c>
      <c r="J45" s="28">
        <v>109.1</v>
      </c>
      <c r="K45" s="29" t="s">
        <v>61</v>
      </c>
      <c r="L45" s="28">
        <v>39.5</v>
      </c>
    </row>
    <row r="46" spans="1:12" ht="15" x14ac:dyDescent="0.25">
      <c r="A46" s="23"/>
      <c r="B46" s="24"/>
      <c r="C46" s="25"/>
      <c r="D46" s="30" t="s">
        <v>25</v>
      </c>
      <c r="E46" s="27" t="s">
        <v>69</v>
      </c>
      <c r="F46" s="28">
        <v>200</v>
      </c>
      <c r="G46" s="28">
        <v>0.2</v>
      </c>
      <c r="H46" s="28">
        <v>0</v>
      </c>
      <c r="I46" s="28">
        <v>12.9</v>
      </c>
      <c r="J46" s="28">
        <v>52.9</v>
      </c>
      <c r="K46" s="29" t="s">
        <v>70</v>
      </c>
      <c r="L46" s="28">
        <v>10</v>
      </c>
    </row>
    <row r="47" spans="1:12" ht="15" x14ac:dyDescent="0.25">
      <c r="A47" s="23"/>
      <c r="B47" s="24"/>
      <c r="C47" s="25"/>
      <c r="D47" s="30" t="s">
        <v>26</v>
      </c>
      <c r="E47" s="27" t="s">
        <v>41</v>
      </c>
      <c r="F47" s="28">
        <v>60</v>
      </c>
      <c r="G47" s="28">
        <v>4.5999999999999996</v>
      </c>
      <c r="H47" s="28">
        <v>0.5</v>
      </c>
      <c r="I47" s="28">
        <v>29.5</v>
      </c>
      <c r="J47" s="28">
        <v>140.6</v>
      </c>
      <c r="K47" s="29" t="s">
        <v>40</v>
      </c>
      <c r="L47" s="28">
        <v>8</v>
      </c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/>
      <c r="E49" s="27" t="s">
        <v>71</v>
      </c>
      <c r="F49" s="28">
        <v>60</v>
      </c>
      <c r="G49" s="28">
        <v>1.4</v>
      </c>
      <c r="H49" s="28">
        <v>6.6</v>
      </c>
      <c r="I49" s="28">
        <v>2.1</v>
      </c>
      <c r="J49" s="28">
        <v>73.5</v>
      </c>
      <c r="K49" s="29" t="s">
        <v>72</v>
      </c>
      <c r="L49" s="28">
        <v>7.4</v>
      </c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535</v>
      </c>
      <c r="G51" s="36">
        <f>SUM(G44:G50)</f>
        <v>19.5</v>
      </c>
      <c r="H51" s="36">
        <f>SUM(H44:H50)</f>
        <v>18.5</v>
      </c>
      <c r="I51" s="36">
        <f>SUM(I44:I50)</f>
        <v>82</v>
      </c>
      <c r="J51" s="36">
        <f>SUM(J44:J50)</f>
        <v>572.9</v>
      </c>
      <c r="K51" s="37"/>
      <c r="L51" s="36">
        <f>SUM(L44:L50)</f>
        <v>80.240000000000009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 x14ac:dyDescent="0.25">
      <c r="A62" s="41">
        <f>A44</f>
        <v>1</v>
      </c>
      <c r="B62" s="42">
        <f>B44</f>
        <v>3</v>
      </c>
      <c r="C62" s="52" t="s">
        <v>37</v>
      </c>
      <c r="D62" s="53"/>
      <c r="E62" s="43"/>
      <c r="F62" s="44">
        <f>F51+F61</f>
        <v>535</v>
      </c>
      <c r="G62" s="44">
        <f>G51+G61</f>
        <v>19.5</v>
      </c>
      <c r="H62" s="44">
        <f>H51+H61</f>
        <v>18.5</v>
      </c>
      <c r="I62" s="44">
        <f>I51+I61</f>
        <v>82</v>
      </c>
      <c r="J62" s="44">
        <f>J51+J61</f>
        <v>572.9</v>
      </c>
      <c r="K62" s="44"/>
      <c r="L62" s="44">
        <f>L51+L61</f>
        <v>80.240000000000009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79</v>
      </c>
      <c r="F63" s="21">
        <v>150</v>
      </c>
      <c r="G63" s="21">
        <v>16.899999999999999</v>
      </c>
      <c r="H63" s="21">
        <v>8.4</v>
      </c>
      <c r="I63" s="21">
        <v>22.1</v>
      </c>
      <c r="J63" s="21">
        <v>232.2</v>
      </c>
      <c r="K63" s="22" t="s">
        <v>61</v>
      </c>
      <c r="L63" s="21">
        <v>35</v>
      </c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 t="s">
        <v>80</v>
      </c>
      <c r="F65" s="28">
        <v>200</v>
      </c>
      <c r="G65" s="28">
        <v>4.7</v>
      </c>
      <c r="H65" s="28">
        <v>3.5</v>
      </c>
      <c r="I65" s="28">
        <v>12.5</v>
      </c>
      <c r="J65" s="28">
        <v>100.4</v>
      </c>
      <c r="K65" s="29" t="s">
        <v>81</v>
      </c>
      <c r="L65" s="28">
        <v>17.239999999999998</v>
      </c>
    </row>
    <row r="66" spans="1:12" ht="15" x14ac:dyDescent="0.25">
      <c r="A66" s="23"/>
      <c r="B66" s="24"/>
      <c r="C66" s="25"/>
      <c r="D66" s="30" t="s">
        <v>26</v>
      </c>
      <c r="E66" s="27" t="s">
        <v>41</v>
      </c>
      <c r="F66" s="28">
        <v>60</v>
      </c>
      <c r="G66" s="28">
        <v>4.5999999999999996</v>
      </c>
      <c r="H66" s="28">
        <v>0.5</v>
      </c>
      <c r="I66" s="28">
        <v>29.5</v>
      </c>
      <c r="J66" s="28">
        <v>140.6</v>
      </c>
      <c r="K66" s="29" t="s">
        <v>40</v>
      </c>
      <c r="L66" s="28">
        <v>8</v>
      </c>
    </row>
    <row r="67" spans="1:12" ht="15" x14ac:dyDescent="0.25">
      <c r="A67" s="23"/>
      <c r="B67" s="24"/>
      <c r="C67" s="25"/>
      <c r="D67" s="30" t="s">
        <v>27</v>
      </c>
      <c r="E67" s="27" t="s">
        <v>82</v>
      </c>
      <c r="F67" s="28">
        <v>100</v>
      </c>
      <c r="G67" s="28">
        <v>1.5</v>
      </c>
      <c r="H67" s="28">
        <v>0.5</v>
      </c>
      <c r="I67" s="28">
        <v>21</v>
      </c>
      <c r="J67" s="28">
        <v>94.5</v>
      </c>
      <c r="K67" s="29" t="s">
        <v>40</v>
      </c>
      <c r="L67" s="28">
        <v>20</v>
      </c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.75" thickBot="1" x14ac:dyDescent="0.3">
      <c r="A70" s="31"/>
      <c r="B70" s="32"/>
      <c r="C70" s="33"/>
      <c r="D70" s="34" t="s">
        <v>28</v>
      </c>
      <c r="E70" s="35"/>
      <c r="F70" s="36">
        <f>SUM(F63:F69)</f>
        <v>510</v>
      </c>
      <c r="G70" s="36">
        <f>SUM(G63:G69)</f>
        <v>27.699999999999996</v>
      </c>
      <c r="H70" s="36">
        <f>SUM(H63:H69)</f>
        <v>12.9</v>
      </c>
      <c r="I70" s="36">
        <f>SUM(I63:I69)</f>
        <v>85.1</v>
      </c>
      <c r="J70" s="36">
        <f>SUM(J63:J69)</f>
        <v>567.70000000000005</v>
      </c>
      <c r="K70" s="37"/>
      <c r="L70" s="36">
        <f>SUM(L63:L69)</f>
        <v>80.239999999999995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0"/>
      <c r="F71" s="21"/>
      <c r="G71" s="21"/>
      <c r="H71" s="21"/>
      <c r="I71" s="21"/>
      <c r="J71" s="21"/>
      <c r="K71" s="22"/>
      <c r="L71" s="21"/>
    </row>
    <row r="72" spans="1:12" ht="15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thickBot="1" x14ac:dyDescent="0.25">
      <c r="A81" s="41">
        <f>A63</f>
        <v>1</v>
      </c>
      <c r="B81" s="42">
        <f>B63</f>
        <v>4</v>
      </c>
      <c r="C81" s="52" t="s">
        <v>37</v>
      </c>
      <c r="D81" s="53"/>
      <c r="E81" s="43"/>
      <c r="F81" s="44">
        <f>F70+F80</f>
        <v>510</v>
      </c>
      <c r="G81" s="44">
        <f>G70+G80</f>
        <v>27.699999999999996</v>
      </c>
      <c r="H81" s="44">
        <f>H70+H80</f>
        <v>12.9</v>
      </c>
      <c r="I81" s="44">
        <f>I70+I80</f>
        <v>85.1</v>
      </c>
      <c r="J81" s="44">
        <f>J70+J80</f>
        <v>567.70000000000005</v>
      </c>
      <c r="K81" s="44"/>
      <c r="L81" s="44">
        <f>L70+L80</f>
        <v>80.239999999999995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75</v>
      </c>
      <c r="F82" s="21">
        <v>200</v>
      </c>
      <c r="G82" s="21">
        <v>27.2</v>
      </c>
      <c r="H82" s="21">
        <v>8.1</v>
      </c>
      <c r="I82" s="21">
        <v>33.200000000000003</v>
      </c>
      <c r="J82" s="21">
        <v>314.60000000000002</v>
      </c>
      <c r="K82" s="22" t="s">
        <v>76</v>
      </c>
      <c r="L82" s="21">
        <v>46</v>
      </c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25</v>
      </c>
      <c r="E84" s="27" t="s">
        <v>42</v>
      </c>
      <c r="F84" s="28">
        <v>200</v>
      </c>
      <c r="G84" s="28">
        <v>0.1</v>
      </c>
      <c r="H84" s="28">
        <v>0</v>
      </c>
      <c r="I84" s="28">
        <v>5.2</v>
      </c>
      <c r="J84" s="28">
        <v>21.4</v>
      </c>
      <c r="K84" s="29" t="s">
        <v>77</v>
      </c>
      <c r="L84" s="28">
        <v>3.24</v>
      </c>
    </row>
    <row r="85" spans="1:12" ht="15" x14ac:dyDescent="0.25">
      <c r="A85" s="23"/>
      <c r="B85" s="24"/>
      <c r="C85" s="25"/>
      <c r="D85" s="30" t="s">
        <v>26</v>
      </c>
      <c r="E85" s="27" t="s">
        <v>41</v>
      </c>
      <c r="F85" s="28">
        <v>60</v>
      </c>
      <c r="G85" s="28">
        <v>4.5999999999999996</v>
      </c>
      <c r="H85" s="28">
        <v>0.5</v>
      </c>
      <c r="I85" s="28">
        <v>29.5</v>
      </c>
      <c r="J85" s="28">
        <v>140.6</v>
      </c>
      <c r="K85" s="29" t="s">
        <v>40</v>
      </c>
      <c r="L85" s="28">
        <v>8</v>
      </c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 t="s">
        <v>73</v>
      </c>
      <c r="F87" s="28">
        <v>60</v>
      </c>
      <c r="G87" s="28">
        <v>0.5</v>
      </c>
      <c r="H87" s="28">
        <v>6.1</v>
      </c>
      <c r="I87" s="28">
        <v>4.3</v>
      </c>
      <c r="J87" s="28">
        <v>74.3</v>
      </c>
      <c r="K87" s="29" t="s">
        <v>74</v>
      </c>
      <c r="L87" s="28">
        <v>8</v>
      </c>
    </row>
    <row r="88" spans="1:12" ht="15" x14ac:dyDescent="0.25">
      <c r="A88" s="23"/>
      <c r="B88" s="24"/>
      <c r="C88" s="25"/>
      <c r="D88" s="26"/>
      <c r="E88" s="27" t="s">
        <v>78</v>
      </c>
      <c r="F88" s="28">
        <v>100</v>
      </c>
      <c r="G88" s="28">
        <v>3.4</v>
      </c>
      <c r="H88" s="28">
        <v>2.5</v>
      </c>
      <c r="I88" s="28">
        <v>5.5</v>
      </c>
      <c r="J88" s="28">
        <v>58.1</v>
      </c>
      <c r="K88" s="29" t="s">
        <v>40</v>
      </c>
      <c r="L88" s="28">
        <v>15</v>
      </c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620</v>
      </c>
      <c r="G89" s="36">
        <f>SUM(G82:G88)</f>
        <v>35.799999999999997</v>
      </c>
      <c r="H89" s="36">
        <f>SUM(H82:H88)</f>
        <v>17.2</v>
      </c>
      <c r="I89" s="36">
        <f>SUM(I82:I88)</f>
        <v>77.7</v>
      </c>
      <c r="J89" s="36">
        <f>SUM(J82:J88)</f>
        <v>609</v>
      </c>
      <c r="K89" s="37"/>
      <c r="L89" s="36">
        <f>SUM(L82:L88)</f>
        <v>80.240000000000009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 t="s">
        <v>50</v>
      </c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52" t="s">
        <v>37</v>
      </c>
      <c r="D100" s="53"/>
      <c r="E100" s="43"/>
      <c r="F100" s="44">
        <f>F89+F99</f>
        <v>620</v>
      </c>
      <c r="G100" s="44">
        <f>G89+G99</f>
        <v>35.799999999999997</v>
      </c>
      <c r="H100" s="44">
        <f>H89+H99</f>
        <v>17.2</v>
      </c>
      <c r="I100" s="44">
        <f>I89+I99</f>
        <v>77.7</v>
      </c>
      <c r="J100" s="44">
        <f>J89+J99</f>
        <v>609</v>
      </c>
      <c r="K100" s="44"/>
      <c r="L100" s="44">
        <f>L89+L99</f>
        <v>80.240000000000009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83</v>
      </c>
      <c r="F101" s="21">
        <v>200</v>
      </c>
      <c r="G101" s="21">
        <v>8.3000000000000007</v>
      </c>
      <c r="H101" s="21">
        <v>10.1</v>
      </c>
      <c r="I101" s="21">
        <v>37.6</v>
      </c>
      <c r="J101" s="21">
        <v>274.89999999999998</v>
      </c>
      <c r="K101" s="22" t="s">
        <v>39</v>
      </c>
      <c r="L101" s="21">
        <v>35</v>
      </c>
    </row>
    <row r="102" spans="1:12" ht="15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 t="s">
        <v>84</v>
      </c>
      <c r="F103" s="28">
        <v>200</v>
      </c>
      <c r="G103" s="28">
        <v>0.4</v>
      </c>
      <c r="H103" s="28">
        <v>0.1</v>
      </c>
      <c r="I103" s="28">
        <v>14.3</v>
      </c>
      <c r="J103" s="28">
        <v>59.8</v>
      </c>
      <c r="K103" s="29" t="s">
        <v>85</v>
      </c>
      <c r="L103" s="28">
        <v>20</v>
      </c>
    </row>
    <row r="104" spans="1:12" ht="15" x14ac:dyDescent="0.25">
      <c r="A104" s="23"/>
      <c r="B104" s="24"/>
      <c r="C104" s="25"/>
      <c r="D104" s="30" t="s">
        <v>26</v>
      </c>
      <c r="E104" s="27" t="s">
        <v>41</v>
      </c>
      <c r="F104" s="28">
        <v>60</v>
      </c>
      <c r="G104" s="28">
        <v>4.5999999999999996</v>
      </c>
      <c r="H104" s="28">
        <v>0.5</v>
      </c>
      <c r="I104" s="28">
        <v>29.5</v>
      </c>
      <c r="J104" s="28">
        <v>140.6</v>
      </c>
      <c r="K104" s="29" t="s">
        <v>40</v>
      </c>
      <c r="L104" s="28">
        <v>8</v>
      </c>
    </row>
    <row r="105" spans="1:12" ht="15" x14ac:dyDescent="0.25">
      <c r="A105" s="23"/>
      <c r="B105" s="24"/>
      <c r="C105" s="25"/>
      <c r="D105" s="30" t="s">
        <v>27</v>
      </c>
      <c r="E105" s="27" t="s">
        <v>86</v>
      </c>
      <c r="F105" s="28">
        <v>100</v>
      </c>
      <c r="G105" s="28">
        <v>0.9</v>
      </c>
      <c r="H105" s="28">
        <v>0.2</v>
      </c>
      <c r="I105" s="28">
        <v>8.1</v>
      </c>
      <c r="J105" s="28">
        <v>37.799999999999997</v>
      </c>
      <c r="K105" s="29" t="s">
        <v>40</v>
      </c>
      <c r="L105" s="28">
        <v>17.239999999999998</v>
      </c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560</v>
      </c>
      <c r="G108" s="36">
        <f>SUM(G101:G107)</f>
        <v>14.200000000000001</v>
      </c>
      <c r="H108" s="36">
        <f>SUM(H101:H107)</f>
        <v>10.899999999999999</v>
      </c>
      <c r="I108" s="36">
        <f>SUM(I101:I107)</f>
        <v>89.5</v>
      </c>
      <c r="J108" s="36">
        <f>SUM(J101:J107)</f>
        <v>513.09999999999991</v>
      </c>
      <c r="K108" s="37"/>
      <c r="L108" s="36">
        <f>SUM(L101:L107)</f>
        <v>80.239999999999995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x14ac:dyDescent="0.2">
      <c r="A119" s="41">
        <f>A101</f>
        <v>2</v>
      </c>
      <c r="B119" s="42">
        <f>B101</f>
        <v>1</v>
      </c>
      <c r="C119" s="52" t="s">
        <v>37</v>
      </c>
      <c r="D119" s="53"/>
      <c r="E119" s="43"/>
      <c r="F119" s="44">
        <f>F108+F118</f>
        <v>560</v>
      </c>
      <c r="G119" s="44">
        <f>G108+G118</f>
        <v>14.200000000000001</v>
      </c>
      <c r="H119" s="44">
        <f>H108+H118</f>
        <v>10.899999999999999</v>
      </c>
      <c r="I119" s="44">
        <f>I108+I118</f>
        <v>89.5</v>
      </c>
      <c r="J119" s="44">
        <f>J108+J118</f>
        <v>513.09999999999991</v>
      </c>
      <c r="K119" s="44"/>
      <c r="L119" s="44">
        <f>L108+L118</f>
        <v>80.239999999999995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87</v>
      </c>
      <c r="F120" s="21">
        <v>200</v>
      </c>
      <c r="G120" s="21">
        <v>4.8</v>
      </c>
      <c r="H120" s="21">
        <v>6.4</v>
      </c>
      <c r="I120" s="21">
        <v>48.6</v>
      </c>
      <c r="J120" s="21">
        <v>271.39999999999998</v>
      </c>
      <c r="K120" s="22" t="s">
        <v>48</v>
      </c>
      <c r="L120" s="21">
        <v>31</v>
      </c>
    </row>
    <row r="121" spans="1:12" ht="15" x14ac:dyDescent="0.25">
      <c r="A121" s="45"/>
      <c r="B121" s="24"/>
      <c r="C121" s="25"/>
      <c r="D121" s="26"/>
      <c r="E121" s="27" t="s">
        <v>88</v>
      </c>
      <c r="F121" s="28">
        <v>70</v>
      </c>
      <c r="G121" s="28">
        <v>9.6999999999999993</v>
      </c>
      <c r="H121" s="28">
        <v>5.2</v>
      </c>
      <c r="I121" s="28">
        <v>4.4000000000000004</v>
      </c>
      <c r="J121" s="28">
        <v>103.1</v>
      </c>
      <c r="K121" s="29" t="s">
        <v>89</v>
      </c>
      <c r="L121" s="28">
        <v>38</v>
      </c>
    </row>
    <row r="122" spans="1:12" ht="15" x14ac:dyDescent="0.25">
      <c r="A122" s="45"/>
      <c r="B122" s="24"/>
      <c r="C122" s="25"/>
      <c r="D122" s="30" t="s">
        <v>25</v>
      </c>
      <c r="E122" s="27" t="s">
        <v>42</v>
      </c>
      <c r="F122" s="28">
        <v>200</v>
      </c>
      <c r="G122" s="28">
        <v>0.1</v>
      </c>
      <c r="H122" s="28">
        <v>0</v>
      </c>
      <c r="I122" s="28">
        <v>5.2</v>
      </c>
      <c r="J122" s="28">
        <v>21.4</v>
      </c>
      <c r="K122" s="29" t="s">
        <v>77</v>
      </c>
      <c r="L122" s="28">
        <v>3.24</v>
      </c>
    </row>
    <row r="123" spans="1:12" ht="15" x14ac:dyDescent="0.25">
      <c r="A123" s="45"/>
      <c r="B123" s="24"/>
      <c r="C123" s="25"/>
      <c r="D123" s="30" t="s">
        <v>26</v>
      </c>
      <c r="E123" s="27" t="s">
        <v>41</v>
      </c>
      <c r="F123" s="28">
        <v>60</v>
      </c>
      <c r="G123" s="28">
        <v>4.5999999999999996</v>
      </c>
      <c r="H123" s="28">
        <v>0.5</v>
      </c>
      <c r="I123" s="28">
        <v>29.5</v>
      </c>
      <c r="J123" s="28">
        <v>140.6</v>
      </c>
      <c r="K123" s="29" t="s">
        <v>40</v>
      </c>
      <c r="L123" s="28">
        <v>8</v>
      </c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530</v>
      </c>
      <c r="G127" s="36">
        <f>SUM(G120:G126)</f>
        <v>19.2</v>
      </c>
      <c r="H127" s="36">
        <f>SUM(H120:H126)</f>
        <v>12.100000000000001</v>
      </c>
      <c r="I127" s="36">
        <f>SUM(I120:I126)</f>
        <v>87.7</v>
      </c>
      <c r="J127" s="36">
        <f>SUM(J120:J126)</f>
        <v>536.5</v>
      </c>
      <c r="K127" s="37"/>
      <c r="L127" s="36">
        <f>SUM(L120:L126)</f>
        <v>80.239999999999995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x14ac:dyDescent="0.2">
      <c r="A138" s="47">
        <f>A120</f>
        <v>2</v>
      </c>
      <c r="B138" s="47">
        <f>B120</f>
        <v>2</v>
      </c>
      <c r="C138" s="52" t="s">
        <v>37</v>
      </c>
      <c r="D138" s="53"/>
      <c r="E138" s="43"/>
      <c r="F138" s="44">
        <f>F127+F137</f>
        <v>530</v>
      </c>
      <c r="G138" s="44">
        <f>G127+G137</f>
        <v>19.2</v>
      </c>
      <c r="H138" s="44">
        <f>H127+H137</f>
        <v>12.100000000000001</v>
      </c>
      <c r="I138" s="44">
        <f>I127+I137</f>
        <v>87.7</v>
      </c>
      <c r="J138" s="44">
        <f>J127+J137</f>
        <v>536.5</v>
      </c>
      <c r="K138" s="44"/>
      <c r="L138" s="44">
        <f>L127+L137</f>
        <v>80.239999999999995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90</v>
      </c>
      <c r="F139" s="21">
        <v>200</v>
      </c>
      <c r="G139" s="21">
        <v>11</v>
      </c>
      <c r="H139" s="21">
        <v>8.5</v>
      </c>
      <c r="I139" s="21">
        <v>47.9</v>
      </c>
      <c r="J139" s="21">
        <v>311.60000000000002</v>
      </c>
      <c r="K139" s="22" t="s">
        <v>91</v>
      </c>
      <c r="L139" s="21">
        <v>17.5</v>
      </c>
    </row>
    <row r="140" spans="1:12" ht="15" x14ac:dyDescent="0.25">
      <c r="A140" s="23"/>
      <c r="B140" s="24"/>
      <c r="C140" s="25"/>
      <c r="D140" s="26"/>
      <c r="E140" s="27" t="s">
        <v>68</v>
      </c>
      <c r="F140" s="28">
        <v>65</v>
      </c>
      <c r="G140" s="28">
        <v>8</v>
      </c>
      <c r="H140" s="28">
        <v>6.5</v>
      </c>
      <c r="I140" s="28">
        <v>4.7</v>
      </c>
      <c r="J140" s="28">
        <v>109.1</v>
      </c>
      <c r="K140" s="29" t="s">
        <v>61</v>
      </c>
      <c r="L140" s="28">
        <v>39.5</v>
      </c>
    </row>
    <row r="141" spans="1:12" ht="15" x14ac:dyDescent="0.25">
      <c r="A141" s="23"/>
      <c r="B141" s="24"/>
      <c r="C141" s="25"/>
      <c r="D141" s="30" t="s">
        <v>25</v>
      </c>
      <c r="E141" s="27" t="s">
        <v>53</v>
      </c>
      <c r="F141" s="28">
        <v>200</v>
      </c>
      <c r="G141" s="28">
        <v>3.9</v>
      </c>
      <c r="H141" s="28">
        <v>2.9</v>
      </c>
      <c r="I141" s="28">
        <v>11.2</v>
      </c>
      <c r="J141" s="28">
        <v>86</v>
      </c>
      <c r="K141" s="29" t="s">
        <v>54</v>
      </c>
      <c r="L141" s="28">
        <v>15.24</v>
      </c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41</v>
      </c>
      <c r="F142" s="28">
        <v>60</v>
      </c>
      <c r="G142" s="28">
        <v>4.5999999999999996</v>
      </c>
      <c r="H142" s="28">
        <v>0.5</v>
      </c>
      <c r="I142" s="28">
        <v>29.5</v>
      </c>
      <c r="J142" s="28">
        <v>140.6</v>
      </c>
      <c r="K142" s="29" t="s">
        <v>40</v>
      </c>
      <c r="L142" s="28">
        <v>8</v>
      </c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525</v>
      </c>
      <c r="G146" s="36">
        <f>SUM(G139:G145)</f>
        <v>27.5</v>
      </c>
      <c r="H146" s="36">
        <f>SUM(H139:H145)</f>
        <v>18.399999999999999</v>
      </c>
      <c r="I146" s="36">
        <f>SUM(I139:I145)</f>
        <v>93.3</v>
      </c>
      <c r="J146" s="36">
        <f>SUM(J139:J145)</f>
        <v>647.30000000000007</v>
      </c>
      <c r="K146" s="37"/>
      <c r="L146" s="36">
        <f>SUM(L139:L145)</f>
        <v>80.239999999999995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x14ac:dyDescent="0.2">
      <c r="A157" s="41">
        <f>A139</f>
        <v>2</v>
      </c>
      <c r="B157" s="42">
        <f>B139</f>
        <v>3</v>
      </c>
      <c r="C157" s="52" t="s">
        <v>37</v>
      </c>
      <c r="D157" s="53"/>
      <c r="E157" s="43"/>
      <c r="F157" s="44">
        <f>F146+F156</f>
        <v>525</v>
      </c>
      <c r="G157" s="44">
        <f>G146+G156</f>
        <v>27.5</v>
      </c>
      <c r="H157" s="44">
        <f>H146+H156</f>
        <v>18.399999999999999</v>
      </c>
      <c r="I157" s="44">
        <f>I146+I156</f>
        <v>93.3</v>
      </c>
      <c r="J157" s="44">
        <f>J146+J156</f>
        <v>647.30000000000007</v>
      </c>
      <c r="K157" s="44"/>
      <c r="L157" s="44">
        <f>L146+L156</f>
        <v>80.239999999999995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92</v>
      </c>
      <c r="F158" s="21">
        <v>200</v>
      </c>
      <c r="G158" s="21">
        <v>16.8</v>
      </c>
      <c r="H158" s="21">
        <v>8.1999999999999993</v>
      </c>
      <c r="I158" s="21">
        <v>10.4</v>
      </c>
      <c r="J158" s="21">
        <v>183</v>
      </c>
      <c r="K158" s="22" t="s">
        <v>93</v>
      </c>
      <c r="L158" s="21">
        <v>36</v>
      </c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25</v>
      </c>
      <c r="E160" s="27" t="s">
        <v>62</v>
      </c>
      <c r="F160" s="28">
        <v>200</v>
      </c>
      <c r="G160" s="28">
        <v>0.5</v>
      </c>
      <c r="H160" s="28">
        <v>0</v>
      </c>
      <c r="I160" s="28">
        <v>19.8</v>
      </c>
      <c r="J160" s="28">
        <v>81</v>
      </c>
      <c r="K160" s="29" t="s">
        <v>63</v>
      </c>
      <c r="L160" s="28">
        <v>7</v>
      </c>
    </row>
    <row r="161" spans="1:12" ht="15" x14ac:dyDescent="0.25">
      <c r="A161" s="23"/>
      <c r="B161" s="24"/>
      <c r="C161" s="25"/>
      <c r="D161" s="30" t="s">
        <v>26</v>
      </c>
      <c r="E161" s="27" t="s">
        <v>41</v>
      </c>
      <c r="F161" s="28">
        <v>60</v>
      </c>
      <c r="G161" s="28">
        <v>4.5999999999999996</v>
      </c>
      <c r="H161" s="28">
        <v>0.5</v>
      </c>
      <c r="I161" s="28">
        <v>29.5</v>
      </c>
      <c r="J161" s="28">
        <v>140.6</v>
      </c>
      <c r="K161" s="29" t="s">
        <v>40</v>
      </c>
      <c r="L161" s="28">
        <v>8</v>
      </c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 t="s">
        <v>94</v>
      </c>
      <c r="F163" s="28">
        <v>80</v>
      </c>
      <c r="G163" s="28">
        <v>2.2000000000000002</v>
      </c>
      <c r="H163" s="28">
        <v>5.7</v>
      </c>
      <c r="I163" s="28">
        <v>8.3000000000000007</v>
      </c>
      <c r="J163" s="28">
        <v>93.8</v>
      </c>
      <c r="K163" s="29" t="s">
        <v>47</v>
      </c>
      <c r="L163" s="28">
        <v>14.24</v>
      </c>
    </row>
    <row r="164" spans="1:12" ht="15" x14ac:dyDescent="0.25">
      <c r="A164" s="23"/>
      <c r="B164" s="24"/>
      <c r="C164" s="25"/>
      <c r="D164" s="26"/>
      <c r="E164" s="27" t="s">
        <v>78</v>
      </c>
      <c r="F164" s="28">
        <v>100</v>
      </c>
      <c r="G164" s="28">
        <v>3.4</v>
      </c>
      <c r="H164" s="28">
        <v>2.5</v>
      </c>
      <c r="I164" s="28">
        <v>5.5</v>
      </c>
      <c r="J164" s="28">
        <v>58.1</v>
      </c>
      <c r="K164" s="29" t="s">
        <v>40</v>
      </c>
      <c r="L164" s="28">
        <v>15</v>
      </c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640</v>
      </c>
      <c r="G165" s="36">
        <f>SUM(G158:G164)</f>
        <v>27.499999999999996</v>
      </c>
      <c r="H165" s="36">
        <f>SUM(H158:H164)</f>
        <v>16.899999999999999</v>
      </c>
      <c r="I165" s="36">
        <f>SUM(I158:I164)</f>
        <v>73.5</v>
      </c>
      <c r="J165" s="36">
        <f>SUM(J158:J164)</f>
        <v>556.5</v>
      </c>
      <c r="K165" s="37"/>
      <c r="L165" s="36">
        <f>SUM(L158:L164)</f>
        <v>80.239999999999995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x14ac:dyDescent="0.2">
      <c r="A176" s="41">
        <f>A158</f>
        <v>2</v>
      </c>
      <c r="B176" s="42">
        <f>B158</f>
        <v>4</v>
      </c>
      <c r="C176" s="52" t="s">
        <v>37</v>
      </c>
      <c r="D176" s="53"/>
      <c r="E176" s="43"/>
      <c r="F176" s="44">
        <f>F165+F175</f>
        <v>640</v>
      </c>
      <c r="G176" s="44">
        <f>G165+G175</f>
        <v>27.499999999999996</v>
      </c>
      <c r="H176" s="44">
        <f>H165+H175</f>
        <v>16.899999999999999</v>
      </c>
      <c r="I176" s="44">
        <f>I165+I175</f>
        <v>73.5</v>
      </c>
      <c r="J176" s="44">
        <f>J165+J175</f>
        <v>556.5</v>
      </c>
      <c r="K176" s="44"/>
      <c r="L176" s="44">
        <f>L165+L175</f>
        <v>80.239999999999995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95</v>
      </c>
      <c r="F177" s="21">
        <v>200</v>
      </c>
      <c r="G177" s="21">
        <v>4.3</v>
      </c>
      <c r="H177" s="21">
        <v>3.5</v>
      </c>
      <c r="I177" s="21">
        <v>7.5</v>
      </c>
      <c r="J177" s="21">
        <v>78.3</v>
      </c>
      <c r="K177" s="22" t="s">
        <v>96</v>
      </c>
      <c r="L177" s="21">
        <v>26</v>
      </c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42</v>
      </c>
      <c r="F179" s="28">
        <v>200</v>
      </c>
      <c r="G179" s="28">
        <v>0.1</v>
      </c>
      <c r="H179" s="28">
        <v>0</v>
      </c>
      <c r="I179" s="28">
        <v>5.2</v>
      </c>
      <c r="J179" s="28">
        <v>21.4</v>
      </c>
      <c r="K179" s="29" t="s">
        <v>77</v>
      </c>
      <c r="L179" s="28">
        <v>3.24</v>
      </c>
    </row>
    <row r="180" spans="1:12" ht="15" x14ac:dyDescent="0.25">
      <c r="A180" s="23"/>
      <c r="B180" s="24"/>
      <c r="C180" s="25"/>
      <c r="D180" s="30" t="s">
        <v>26</v>
      </c>
      <c r="E180" s="27" t="s">
        <v>41</v>
      </c>
      <c r="F180" s="28">
        <v>60</v>
      </c>
      <c r="G180" s="28">
        <v>4.5999999999999996</v>
      </c>
      <c r="H180" s="28">
        <v>0.5</v>
      </c>
      <c r="I180" s="28">
        <v>29.5</v>
      </c>
      <c r="J180" s="28">
        <v>140.6</v>
      </c>
      <c r="K180" s="29" t="s">
        <v>40</v>
      </c>
      <c r="L180" s="28">
        <v>8</v>
      </c>
    </row>
    <row r="181" spans="1:12" ht="15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 t="s">
        <v>97</v>
      </c>
      <c r="F182" s="28">
        <v>100</v>
      </c>
      <c r="G182" s="28">
        <v>4.8</v>
      </c>
      <c r="H182" s="28">
        <v>2.7</v>
      </c>
      <c r="I182" s="28">
        <v>29.7</v>
      </c>
      <c r="J182" s="28">
        <v>162.4</v>
      </c>
      <c r="K182" s="29" t="s">
        <v>61</v>
      </c>
      <c r="L182" s="28">
        <v>25</v>
      </c>
    </row>
    <row r="183" spans="1:12" ht="15" x14ac:dyDescent="0.25">
      <c r="A183" s="23"/>
      <c r="B183" s="24"/>
      <c r="C183" s="25"/>
      <c r="D183" s="26"/>
      <c r="E183" s="27" t="s">
        <v>49</v>
      </c>
      <c r="F183" s="28">
        <v>25</v>
      </c>
      <c r="G183" s="28">
        <v>1.8</v>
      </c>
      <c r="H183" s="28">
        <v>2.1</v>
      </c>
      <c r="I183" s="28">
        <v>13.9</v>
      </c>
      <c r="J183" s="28">
        <v>81.8</v>
      </c>
      <c r="K183" s="29" t="s">
        <v>40</v>
      </c>
      <c r="L183" s="28">
        <v>18</v>
      </c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585</v>
      </c>
      <c r="G184" s="36">
        <f>SUM(G177:G183)</f>
        <v>15.600000000000001</v>
      </c>
      <c r="H184" s="36">
        <f>SUM(H177:H183)</f>
        <v>8.8000000000000007</v>
      </c>
      <c r="I184" s="36">
        <f>SUM(I177:I183)</f>
        <v>85.800000000000011</v>
      </c>
      <c r="J184" s="36">
        <f>SUM(J177:J183)</f>
        <v>484.5</v>
      </c>
      <c r="K184" s="37"/>
      <c r="L184" s="36">
        <f>SUM(L177:L183)</f>
        <v>80.240000000000009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x14ac:dyDescent="0.2">
      <c r="A195" s="41">
        <f>A177</f>
        <v>2</v>
      </c>
      <c r="B195" s="42">
        <f>B177</f>
        <v>5</v>
      </c>
      <c r="C195" s="52" t="s">
        <v>37</v>
      </c>
      <c r="D195" s="53"/>
      <c r="E195" s="43"/>
      <c r="F195" s="44">
        <f>F184+F194</f>
        <v>585</v>
      </c>
      <c r="G195" s="44">
        <f>G184+G194</f>
        <v>15.600000000000001</v>
      </c>
      <c r="H195" s="44">
        <f>H184+H194</f>
        <v>8.8000000000000007</v>
      </c>
      <c r="I195" s="44">
        <f>I184+I194</f>
        <v>85.800000000000011</v>
      </c>
      <c r="J195" s="44">
        <f>J184+J194</f>
        <v>484.5</v>
      </c>
      <c r="K195" s="44"/>
      <c r="L195" s="44">
        <f>L184+L194</f>
        <v>80.240000000000009</v>
      </c>
    </row>
    <row r="196" spans="1:12" x14ac:dyDescent="0.2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557.5</v>
      </c>
      <c r="G196" s="50">
        <f>(G24+G43+G62+G81+G100+G119+G138+G157+G176+G195)/(IF(G24=0,0,1)+IF(G43=0,0,1)+IF(G62=0,0,1)+IF(G81=0,0,1)+IF(G100=0,0,1)+IF(G119=0,0,1)+IF(G138=0,0,1)+IF(G157=0,0,1)+IF(G176=0,0,1)+IF(G195=0,0,1))</f>
        <v>23.359999999999992</v>
      </c>
      <c r="H196" s="50">
        <f>(H24+H43+H62+H81+H100+H119+H138+H157+H176+H195)/(IF(H24=0,0,1)+IF(H43=0,0,1)+IF(H62=0,0,1)+IF(H81=0,0,1)+IF(H100=0,0,1)+IF(H119=0,0,1)+IF(H138=0,0,1)+IF(H157=0,0,1)+IF(H176=0,0,1)+IF(H195=0,0,1))</f>
        <v>16.560000000000002</v>
      </c>
      <c r="I196" s="50">
        <f>(I24+I43+I62+I81+I100+I119+I138+I157+I176+I195)/(IF(I24=0,0,1)+IF(I43=0,0,1)+IF(I62=0,0,1)+IF(I81=0,0,1)+IF(I100=0,0,1)+IF(I119=0,0,1)+IF(I138=0,0,1)+IF(I157=0,0,1)+IF(I176=0,0,1)+IF(I195=0,0,1))</f>
        <v>82.259999999999991</v>
      </c>
      <c r="J196" s="50">
        <f>(J24+J43+J62+J81+J100+J119+J138+J157+J176+J195)/(IF(J24=0,0,1)+IF(J43=0,0,1)+IF(J62=0,0,1)+IF(J81=0,0,1)+IF(J100=0,0,1)+IF(J119=0,0,1)+IF(J138=0,0,1)+IF(J157=0,0,1)+IF(J176=0,0,1)+IF(J195=0,0,1))</f>
        <v>571.37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80.240000000000009</v>
      </c>
    </row>
  </sheetData>
  <sheetProtection sheet="1" objects="1" scenarios="1"/>
  <mergeCells count="14">
    <mergeCell ref="H1:K1"/>
    <mergeCell ref="H2:K2"/>
    <mergeCell ref="C24:D24"/>
    <mergeCell ref="C196:E196"/>
    <mergeCell ref="C62:D62"/>
    <mergeCell ref="C81:D81"/>
    <mergeCell ref="C100:D100"/>
    <mergeCell ref="C119:D119"/>
    <mergeCell ref="C138:D138"/>
    <mergeCell ref="C43:D43"/>
    <mergeCell ref="C157:D157"/>
    <mergeCell ref="C176:D176"/>
    <mergeCell ref="C195:D195"/>
    <mergeCell ref="C1:E1"/>
  </mergeCells>
  <phoneticPr fontId="0" type="noConversion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2025-02-12T02:42:50Z</cp:lastPrinted>
  <dcterms:created xsi:type="dcterms:W3CDTF">2022-05-16T14:23:56Z</dcterms:created>
  <dcterms:modified xsi:type="dcterms:W3CDTF">2025-09-02T07:51:00Z</dcterms:modified>
</cp:coreProperties>
</file>